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920" windowHeight="11370" activeTab="0"/>
  </bookViews>
  <sheets>
    <sheet name="Mannschaften" sheetId="1" r:id="rId1"/>
    <sheet name="Einzel-Damen" sheetId="2" r:id="rId2"/>
    <sheet name="Endwertung" sheetId="3" r:id="rId3"/>
  </sheets>
  <definedNames>
    <definedName name="_xlnm.Print_Area" localSheetId="1">'Einzel-Damen'!#REF!</definedName>
  </definedNames>
  <calcPr fullCalcOnLoad="1"/>
</workbook>
</file>

<file path=xl/sharedStrings.xml><?xml version="1.0" encoding="utf-8"?>
<sst xmlns="http://schemas.openxmlformats.org/spreadsheetml/2006/main" count="134" uniqueCount="74">
  <si>
    <t>Name</t>
  </si>
  <si>
    <t>Vol.</t>
  </si>
  <si>
    <t>Abr.</t>
  </si>
  <si>
    <t>Ges.</t>
  </si>
  <si>
    <t>F.</t>
  </si>
  <si>
    <t xml:space="preserve">   S u m m e</t>
  </si>
  <si>
    <t>Pl.</t>
  </si>
  <si>
    <t>Volle</t>
  </si>
  <si>
    <t>Fw.</t>
  </si>
  <si>
    <t>Gesamt</t>
  </si>
  <si>
    <t>Platz</t>
  </si>
  <si>
    <t>VEREIN</t>
  </si>
  <si>
    <t>FW</t>
  </si>
  <si>
    <t>V e r e i n</t>
  </si>
  <si>
    <t>KSV  Herzogenburg</t>
  </si>
  <si>
    <t>Jubiläumsturnier</t>
  </si>
  <si>
    <t>D A M E N   -   M a n n s c h a f t e n</t>
  </si>
  <si>
    <t>E i n z e l w e r t u n g   -   D A M E N</t>
  </si>
  <si>
    <t>Mannschaftswertung   -   D A M E N</t>
  </si>
  <si>
    <t>Schnitt</t>
  </si>
  <si>
    <t>SK  Wessely  Neunkirchen</t>
  </si>
  <si>
    <t>1. KSK  -  Nachwuchs</t>
  </si>
  <si>
    <t>SPIELERIN</t>
  </si>
  <si>
    <t>1. KSK Gem. Alutech Wr. N.  1</t>
  </si>
  <si>
    <t>1. KSK Gem. Alutech Wr. N.  2</t>
  </si>
  <si>
    <t>KSV  Wien</t>
  </si>
  <si>
    <t>ESV  HW  Wr. Neustadt</t>
  </si>
  <si>
    <t>SPG  ATV/SKV  Wr. Neustadt</t>
  </si>
  <si>
    <t>Team  Landesklinikum</t>
  </si>
  <si>
    <t>60 Jahre  -  KSV Gem-Bed. Wiener Neustadt</t>
  </si>
  <si>
    <t>60  Jahre  -  KSV GEM - BED. WR. NEUSTADT</t>
  </si>
  <si>
    <t xml:space="preserve"> WEISS  Romana</t>
  </si>
  <si>
    <t xml:space="preserve"> STREBINGER  Angela</t>
  </si>
  <si>
    <t xml:space="preserve"> DUDESCHECK  Sabine</t>
  </si>
  <si>
    <t xml:space="preserve"> WAPPEL  Gertraud</t>
  </si>
  <si>
    <t xml:space="preserve"> TSCHERNACH  Ingrid</t>
  </si>
  <si>
    <t xml:space="preserve"> MICANOVA  Katarina</t>
  </si>
  <si>
    <t xml:space="preserve"> MILDNER  Monika</t>
  </si>
  <si>
    <t xml:space="preserve"> HEIGL  Brigitte</t>
  </si>
  <si>
    <t xml:space="preserve"> MARKL  Lena</t>
  </si>
  <si>
    <t xml:space="preserve"> WATZ  Beatrice</t>
  </si>
  <si>
    <t xml:space="preserve"> MLCEK  Isabella</t>
  </si>
  <si>
    <t xml:space="preserve"> STANGL  Denise</t>
  </si>
  <si>
    <t xml:space="preserve"> TEMISTOKLE  Beate</t>
  </si>
  <si>
    <t xml:space="preserve"> KOZAK  Elisabeth</t>
  </si>
  <si>
    <t xml:space="preserve"> HORVATH  Renate</t>
  </si>
  <si>
    <t xml:space="preserve"> NEUBAUER  Nathalie</t>
  </si>
  <si>
    <t xml:space="preserve"> STREBINGER  Silvana</t>
  </si>
  <si>
    <t xml:space="preserve"> BERGER  Katja</t>
  </si>
  <si>
    <t xml:space="preserve"> HAIS  Rosa</t>
  </si>
  <si>
    <t>Union  Pöttsching</t>
  </si>
  <si>
    <t xml:space="preserve"> MILLION  Brigitte</t>
  </si>
  <si>
    <t xml:space="preserve"> MEYER  Karin</t>
  </si>
  <si>
    <t xml:space="preserve"> MEYER  Jennifer</t>
  </si>
  <si>
    <t xml:space="preserve"> HAMMER  Monika</t>
  </si>
  <si>
    <t xml:space="preserve"> LENHART  Gabriela</t>
  </si>
  <si>
    <t>1. Eggendorfer SKC Toskana</t>
  </si>
  <si>
    <t xml:space="preserve"> GASCH  Elisabeth</t>
  </si>
  <si>
    <t xml:space="preserve"> GASCH  Karl</t>
  </si>
  <si>
    <t xml:space="preserve"> MATZKE  Birgit</t>
  </si>
  <si>
    <t xml:space="preserve"> GLAVANITSCH  Emma</t>
  </si>
  <si>
    <t xml:space="preserve"> BLÜMEL  Angelika</t>
  </si>
  <si>
    <t xml:space="preserve"> KOGLBAUER  Christine</t>
  </si>
  <si>
    <t xml:space="preserve"> VASITSCH  Irma</t>
  </si>
  <si>
    <t xml:space="preserve"> WEIDINGER  Alexandra</t>
  </si>
  <si>
    <t xml:space="preserve"> STEINBAUER  Marieluise</t>
  </si>
  <si>
    <t xml:space="preserve"> DOLEZAL Sissy</t>
  </si>
  <si>
    <t xml:space="preserve"> SCHEICHEL Karin</t>
  </si>
  <si>
    <t xml:space="preserve"> VERMEULEN Ingrid</t>
  </si>
  <si>
    <t xml:space="preserve"> BOBEK Ilse</t>
  </si>
  <si>
    <t xml:space="preserve"> GENSER Gabi</t>
  </si>
  <si>
    <t xml:space="preserve"> HORVATH Sarolta</t>
  </si>
  <si>
    <t xml:space="preserve"> MORITZ Kata</t>
  </si>
  <si>
    <t xml:space="preserve"> WENDL Uschi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</si>
</sst>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öS&quot;;\-#,##0\ &quot;öS&quot;"/>
    <numFmt numFmtId="187" formatCode="#,##0\ &quot;öS&quot;;[Red]\-#,##0\ &quot;öS&quot;"/>
    <numFmt numFmtId="188" formatCode="#,##0.00\ &quot;öS&quot;;\-#,##0.00\ &quot;öS&quot;"/>
    <numFmt numFmtId="189" formatCode="#,##0.00\ &quot;öS&quot;;[Red]\-#,##0.00\ &quot;öS&quot;"/>
    <numFmt numFmtId="190" formatCode="_-* #,##0\ &quot;öS&quot;_-;\-* #,##0\ &quot;öS&quot;_-;_-* &quot;-&quot;\ &quot;öS&quot;_-;_-@_-"/>
    <numFmt numFmtId="191" formatCode="_-* #,##0\ _ö_S_-;\-* #,##0\ _ö_S_-;_-* &quot;-&quot;\ _ö_S_-;_-@_-"/>
    <numFmt numFmtId="192" formatCode="_-* #,##0.00\ &quot;öS&quot;_-;\-* #,##0.00\ &quot;öS&quot;_-;_-* &quot;-&quot;??\ &quot;öS&quot;_-;_-@_-"/>
    <numFmt numFmtId="193" formatCode="_-* #,##0.00\ _ö_S_-;\-* #,##0.00\ _ö_S_-;_-* &quot;-&quot;??\ _ö_S_-;_-@_-"/>
    <numFmt numFmtId="194" formatCode="0.0"/>
    <numFmt numFmtId="195" formatCode="0\ 0\ 0"/>
  </numFmts>
  <fonts count="65">
    <font>
      <sz val="10"/>
      <name val="FuturaA Bk BT"/>
      <family val="0"/>
    </font>
    <font>
      <b/>
      <sz val="10"/>
      <name val="FuturaA Bk BT"/>
      <family val="0"/>
    </font>
    <font>
      <i/>
      <sz val="10"/>
      <name val="FuturaA Bk BT"/>
      <family val="0"/>
    </font>
    <font>
      <b/>
      <i/>
      <sz val="10"/>
      <name val="FuturaA Bk BT"/>
      <family val="0"/>
    </font>
    <font>
      <sz val="10"/>
      <name val="Bookman Old Style"/>
      <family val="1"/>
    </font>
    <font>
      <b/>
      <i/>
      <sz val="20"/>
      <color indexed="28"/>
      <name val="Bookman Old Style"/>
      <family val="1"/>
    </font>
    <font>
      <i/>
      <sz val="9"/>
      <color indexed="12"/>
      <name val="Bookman Old Style"/>
      <family val="1"/>
    </font>
    <font>
      <b/>
      <i/>
      <sz val="18"/>
      <color indexed="16"/>
      <name val="Bookman Old Style"/>
      <family val="1"/>
    </font>
    <font>
      <b/>
      <i/>
      <sz val="12"/>
      <color indexed="57"/>
      <name val="Bookman Old Style"/>
      <family val="1"/>
    </font>
    <font>
      <b/>
      <i/>
      <sz val="14"/>
      <color indexed="28"/>
      <name val="Bookman Old Style"/>
      <family val="1"/>
    </font>
    <font>
      <b/>
      <i/>
      <sz val="14"/>
      <color indexed="12"/>
      <name val="Bookman Old Style"/>
      <family val="1"/>
    </font>
    <font>
      <b/>
      <i/>
      <sz val="16"/>
      <color indexed="28"/>
      <name val="Bookman Old Style"/>
      <family val="1"/>
    </font>
    <font>
      <b/>
      <i/>
      <sz val="11"/>
      <color indexed="57"/>
      <name val="Bookman Old Style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i/>
      <sz val="11"/>
      <color indexed="12"/>
      <name val="Bookman Old Style"/>
      <family val="1"/>
    </font>
    <font>
      <u val="single"/>
      <sz val="10"/>
      <color indexed="12"/>
      <name val="FuturaA Bk BT"/>
      <family val="0"/>
    </font>
    <font>
      <u val="single"/>
      <sz val="10"/>
      <color indexed="36"/>
      <name val="FuturaA Bk BT"/>
      <family val="0"/>
    </font>
    <font>
      <b/>
      <i/>
      <sz val="10"/>
      <color indexed="57"/>
      <name val="Bookman Old Style"/>
      <family val="1"/>
    </font>
    <font>
      <b/>
      <i/>
      <sz val="10"/>
      <color indexed="28"/>
      <name val="Bookman Old Style"/>
      <family val="1"/>
    </font>
    <font>
      <i/>
      <sz val="10"/>
      <color indexed="12"/>
      <name val="Bookman Old Style"/>
      <family val="1"/>
    </font>
    <font>
      <b/>
      <i/>
      <sz val="10"/>
      <color indexed="12"/>
      <name val="Bookman Old Style"/>
      <family val="1"/>
    </font>
    <font>
      <sz val="10"/>
      <color indexed="57"/>
      <name val="Bookman Old Style"/>
      <family val="1"/>
    </font>
    <font>
      <b/>
      <i/>
      <sz val="10"/>
      <name val="Bookman Old Style"/>
      <family val="1"/>
    </font>
    <font>
      <b/>
      <i/>
      <u val="single"/>
      <sz val="18"/>
      <name val="Bookman Old Style"/>
      <family val="1"/>
    </font>
    <font>
      <b/>
      <sz val="14"/>
      <name val="Bookman Old Style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indexed="56"/>
      <name val="Garamond"/>
      <family val="1"/>
    </font>
    <font>
      <b/>
      <i/>
      <sz val="12"/>
      <name val="Bookman Old Style"/>
      <family val="1"/>
    </font>
    <font>
      <sz val="8"/>
      <name val="FuturaA Bk BT"/>
      <family val="0"/>
    </font>
    <font>
      <b/>
      <sz val="14"/>
      <color indexed="56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33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Continuous" vertical="center"/>
    </xf>
    <xf numFmtId="194" fontId="10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34" borderId="0" xfId="0" applyFont="1" applyFill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7"/>
      </font>
    </dxf>
    <dxf>
      <font>
        <color indexed="10"/>
      </font>
    </dxf>
    <dxf>
      <font>
        <color indexed="12"/>
      </font>
    </dxf>
    <dxf>
      <font>
        <color indexed="62"/>
      </font>
    </dxf>
    <dxf>
      <font>
        <color indexed="10"/>
      </font>
    </dxf>
    <dxf>
      <font>
        <color rgb="FFFF0000"/>
      </font>
      <border/>
    </dxf>
    <dxf>
      <font>
        <color rgb="FF333399"/>
      </font>
      <border/>
    </dxf>
    <dxf>
      <font>
        <color rgb="FF0000FF"/>
      </font>
      <border/>
    </dxf>
    <dxf>
      <font>
        <color rgb="FF3366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1">
      <selection activeCell="A1" sqref="A1:K1"/>
    </sheetView>
  </sheetViews>
  <sheetFormatPr defaultColWidth="11.00390625" defaultRowHeight="12.75"/>
  <cols>
    <col min="1" max="1" width="24.75390625" style="2" customWidth="1"/>
    <col min="2" max="2" width="7.00390625" style="2" customWidth="1"/>
    <col min="3" max="3" width="5.75390625" style="2" customWidth="1"/>
    <col min="4" max="4" width="7.375" style="2" customWidth="1"/>
    <col min="5" max="5" width="4.125" style="2" customWidth="1"/>
    <col min="6" max="6" width="4.75390625" style="2" customWidth="1"/>
    <col min="7" max="7" width="24.75390625" style="2" customWidth="1"/>
    <col min="8" max="8" width="7.00390625" style="2" customWidth="1"/>
    <col min="9" max="9" width="6.25390625" style="2" customWidth="1"/>
    <col min="10" max="10" width="7.375" style="2" customWidth="1"/>
    <col min="11" max="11" width="4.125" style="2" customWidth="1"/>
    <col min="12" max="14" width="3.00390625" style="2" customWidth="1"/>
    <col min="15" max="16384" width="11.00390625" style="2" customWidth="1"/>
  </cols>
  <sheetData>
    <row r="1" spans="1:11" ht="25.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1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13.5" customHeight="1" thickBot="1"/>
    <row r="4" spans="1:11" ht="21" customHeight="1" thickTop="1">
      <c r="A4" s="7" t="s">
        <v>25</v>
      </c>
      <c r="B4" s="3"/>
      <c r="C4" s="3"/>
      <c r="D4" s="3"/>
      <c r="E4" s="4"/>
      <c r="G4" s="7" t="s">
        <v>24</v>
      </c>
      <c r="H4" s="3"/>
      <c r="I4" s="3"/>
      <c r="J4" s="3"/>
      <c r="K4" s="4"/>
    </row>
    <row r="5" spans="1:11" s="12" customFormat="1" ht="19.5" customHeight="1">
      <c r="A5" s="8" t="s">
        <v>0</v>
      </c>
      <c r="B5" s="9" t="s">
        <v>1</v>
      </c>
      <c r="C5" s="10" t="s">
        <v>2</v>
      </c>
      <c r="D5" s="10" t="s">
        <v>3</v>
      </c>
      <c r="E5" s="11" t="s">
        <v>4</v>
      </c>
      <c r="F5" s="16"/>
      <c r="G5" s="8" t="s">
        <v>0</v>
      </c>
      <c r="H5" s="9" t="s">
        <v>1</v>
      </c>
      <c r="I5" s="10" t="s">
        <v>2</v>
      </c>
      <c r="J5" s="10" t="s">
        <v>3</v>
      </c>
      <c r="K5" s="11" t="s">
        <v>4</v>
      </c>
    </row>
    <row r="6" spans="1:11" s="13" customFormat="1" ht="19.5" customHeight="1">
      <c r="A6" s="17" t="s">
        <v>43</v>
      </c>
      <c r="B6" s="18">
        <v>352</v>
      </c>
      <c r="C6" s="19">
        <v>184</v>
      </c>
      <c r="D6" s="20">
        <f>SUM(B6:C6)</f>
        <v>536</v>
      </c>
      <c r="E6" s="28">
        <v>2</v>
      </c>
      <c r="F6" s="21"/>
      <c r="G6" s="17" t="s">
        <v>31</v>
      </c>
      <c r="H6" s="18">
        <v>382</v>
      </c>
      <c r="I6" s="19">
        <v>168</v>
      </c>
      <c r="J6" s="20">
        <f>SUM(H6:I6)</f>
        <v>550</v>
      </c>
      <c r="K6" s="28">
        <v>7</v>
      </c>
    </row>
    <row r="7" spans="1:11" s="13" customFormat="1" ht="19.5" customHeight="1">
      <c r="A7" s="22" t="s">
        <v>44</v>
      </c>
      <c r="B7" s="23">
        <v>366</v>
      </c>
      <c r="C7" s="24">
        <v>199</v>
      </c>
      <c r="D7" s="25">
        <f>SUM(B7:C7)</f>
        <v>565</v>
      </c>
      <c r="E7" s="29">
        <v>4</v>
      </c>
      <c r="F7" s="21"/>
      <c r="G7" s="22" t="s">
        <v>32</v>
      </c>
      <c r="H7" s="23">
        <v>364</v>
      </c>
      <c r="I7" s="24">
        <v>160</v>
      </c>
      <c r="J7" s="25">
        <f>SUM(H7:I7)</f>
        <v>524</v>
      </c>
      <c r="K7" s="29">
        <v>10</v>
      </c>
    </row>
    <row r="8" spans="1:11" s="13" customFormat="1" ht="19.5" customHeight="1">
      <c r="A8" s="22" t="s">
        <v>45</v>
      </c>
      <c r="B8" s="23">
        <v>361</v>
      </c>
      <c r="C8" s="24">
        <v>162</v>
      </c>
      <c r="D8" s="25">
        <f>SUM(B8:C8)</f>
        <v>523</v>
      </c>
      <c r="E8" s="29">
        <v>8</v>
      </c>
      <c r="F8" s="21"/>
      <c r="G8" s="22" t="s">
        <v>33</v>
      </c>
      <c r="H8" s="23">
        <v>392</v>
      </c>
      <c r="I8" s="24">
        <v>149</v>
      </c>
      <c r="J8" s="25">
        <f>SUM(H8:I8)</f>
        <v>541</v>
      </c>
      <c r="K8" s="29">
        <v>10</v>
      </c>
    </row>
    <row r="9" spans="1:11" s="13" customFormat="1" ht="19.5" customHeight="1" thickBot="1">
      <c r="A9" s="26" t="s">
        <v>46</v>
      </c>
      <c r="B9" s="23">
        <v>367</v>
      </c>
      <c r="C9" s="24">
        <v>198</v>
      </c>
      <c r="D9" s="25">
        <f>SUM(B9:C9)</f>
        <v>565</v>
      </c>
      <c r="E9" s="29">
        <v>9</v>
      </c>
      <c r="F9" s="21"/>
      <c r="G9" s="26" t="s">
        <v>34</v>
      </c>
      <c r="H9" s="23">
        <v>330</v>
      </c>
      <c r="I9" s="24">
        <v>96</v>
      </c>
      <c r="J9" s="25">
        <f>SUM(H9:I9)</f>
        <v>426</v>
      </c>
      <c r="K9" s="29">
        <v>25</v>
      </c>
    </row>
    <row r="10" spans="1:11" s="13" customFormat="1" ht="19.5" customHeight="1" thickBot="1" thickTop="1">
      <c r="A10" s="27" t="s">
        <v>5</v>
      </c>
      <c r="B10" s="14">
        <f>SUM(B6:B9)</f>
        <v>1446</v>
      </c>
      <c r="C10" s="15">
        <f>SUM(C6:C9)</f>
        <v>743</v>
      </c>
      <c r="D10" s="15">
        <f>SUM(D6:D9)</f>
        <v>2189</v>
      </c>
      <c r="E10" s="30">
        <f>IF(E9&lt;&gt;0,SUM(E6:E9),"")</f>
        <v>23</v>
      </c>
      <c r="F10" s="21"/>
      <c r="G10" s="27" t="s">
        <v>5</v>
      </c>
      <c r="H10" s="14">
        <f>SUM(H6:H9)</f>
        <v>1468</v>
      </c>
      <c r="I10" s="15">
        <f>SUM(I6:I9)</f>
        <v>573</v>
      </c>
      <c r="J10" s="15">
        <f>SUM(J6:J9)</f>
        <v>2041</v>
      </c>
      <c r="K10" s="30">
        <f>IF(K9&lt;&gt;0,SUM(K6:K9),"")</f>
        <v>52</v>
      </c>
    </row>
    <row r="11" ht="13.5" customHeight="1" thickBot="1" thickTop="1"/>
    <row r="12" spans="1:11" ht="21" customHeight="1" thickTop="1">
      <c r="A12" s="7" t="s">
        <v>23</v>
      </c>
      <c r="B12" s="3"/>
      <c r="C12" s="3"/>
      <c r="D12" s="3"/>
      <c r="E12" s="4"/>
      <c r="G12" s="7" t="s">
        <v>50</v>
      </c>
      <c r="H12" s="3"/>
      <c r="I12" s="3"/>
      <c r="J12" s="3"/>
      <c r="K12" s="4"/>
    </row>
    <row r="13" spans="1:11" s="12" customFormat="1" ht="19.5" customHeight="1">
      <c r="A13" s="8" t="s">
        <v>0</v>
      </c>
      <c r="B13" s="9" t="s">
        <v>1</v>
      </c>
      <c r="C13" s="10" t="s">
        <v>2</v>
      </c>
      <c r="D13" s="10" t="s">
        <v>3</v>
      </c>
      <c r="E13" s="11" t="s">
        <v>4</v>
      </c>
      <c r="F13" s="16"/>
      <c r="G13" s="8" t="s">
        <v>0</v>
      </c>
      <c r="H13" s="9" t="s">
        <v>1</v>
      </c>
      <c r="I13" s="10" t="s">
        <v>2</v>
      </c>
      <c r="J13" s="10" t="s">
        <v>3</v>
      </c>
      <c r="K13" s="11" t="s">
        <v>4</v>
      </c>
    </row>
    <row r="14" spans="1:11" s="13" customFormat="1" ht="19.5" customHeight="1">
      <c r="A14" s="17" t="s">
        <v>35</v>
      </c>
      <c r="B14" s="18">
        <v>380</v>
      </c>
      <c r="C14" s="19">
        <v>120</v>
      </c>
      <c r="D14" s="20">
        <f>SUM(B14:C14)</f>
        <v>500</v>
      </c>
      <c r="E14" s="28">
        <v>13</v>
      </c>
      <c r="F14" s="21"/>
      <c r="G14" s="17" t="s">
        <v>57</v>
      </c>
      <c r="H14" s="18">
        <v>336</v>
      </c>
      <c r="I14" s="19">
        <v>153</v>
      </c>
      <c r="J14" s="20">
        <f>SUM(H14:I14)</f>
        <v>489</v>
      </c>
      <c r="K14" s="28">
        <v>8</v>
      </c>
    </row>
    <row r="15" spans="1:11" s="13" customFormat="1" ht="19.5" customHeight="1">
      <c r="A15" s="22" t="s">
        <v>36</v>
      </c>
      <c r="B15" s="23">
        <v>350</v>
      </c>
      <c r="C15" s="24">
        <v>202</v>
      </c>
      <c r="D15" s="25">
        <f>SUM(B15:C15)</f>
        <v>552</v>
      </c>
      <c r="E15" s="29">
        <v>0</v>
      </c>
      <c r="F15" s="21"/>
      <c r="G15" s="22" t="s">
        <v>58</v>
      </c>
      <c r="H15" s="23">
        <v>363</v>
      </c>
      <c r="I15" s="24">
        <v>161</v>
      </c>
      <c r="J15" s="25">
        <f>SUM(H15:I15)</f>
        <v>524</v>
      </c>
      <c r="K15" s="29">
        <v>14</v>
      </c>
    </row>
    <row r="16" spans="1:11" s="13" customFormat="1" ht="19.5" customHeight="1">
      <c r="A16" s="22" t="s">
        <v>37</v>
      </c>
      <c r="B16" s="23">
        <v>325</v>
      </c>
      <c r="C16" s="24">
        <v>175</v>
      </c>
      <c r="D16" s="25">
        <f>SUM(B16:C16)</f>
        <v>500</v>
      </c>
      <c r="E16" s="29">
        <v>2</v>
      </c>
      <c r="F16" s="21"/>
      <c r="G16" s="22" t="s">
        <v>59</v>
      </c>
      <c r="H16" s="23">
        <v>348</v>
      </c>
      <c r="I16" s="24">
        <v>136</v>
      </c>
      <c r="J16" s="25">
        <f>SUM(H16:I16)</f>
        <v>484</v>
      </c>
      <c r="K16" s="29">
        <v>21</v>
      </c>
    </row>
    <row r="17" spans="1:11" s="13" customFormat="1" ht="19.5" customHeight="1" thickBot="1">
      <c r="A17" s="26" t="s">
        <v>38</v>
      </c>
      <c r="B17" s="23">
        <v>364</v>
      </c>
      <c r="C17" s="24">
        <v>149</v>
      </c>
      <c r="D17" s="25">
        <f>SUM(B17:C17)</f>
        <v>513</v>
      </c>
      <c r="E17" s="29">
        <v>9</v>
      </c>
      <c r="F17" s="21"/>
      <c r="G17" s="26" t="s">
        <v>60</v>
      </c>
      <c r="H17" s="23">
        <v>339</v>
      </c>
      <c r="I17" s="24">
        <v>152</v>
      </c>
      <c r="J17" s="25">
        <f>SUM(H17:I17)</f>
        <v>491</v>
      </c>
      <c r="K17" s="29">
        <v>15</v>
      </c>
    </row>
    <row r="18" spans="1:11" s="13" customFormat="1" ht="19.5" customHeight="1" thickBot="1" thickTop="1">
      <c r="A18" s="27" t="s">
        <v>5</v>
      </c>
      <c r="B18" s="14">
        <f>SUM(B14:B17)</f>
        <v>1419</v>
      </c>
      <c r="C18" s="15">
        <f>SUM(C14:C17)</f>
        <v>646</v>
      </c>
      <c r="D18" s="15">
        <f>SUM(D14:D17)</f>
        <v>2065</v>
      </c>
      <c r="E18" s="30">
        <f>IF(E17&lt;&gt;0,SUM(E14:E17),"")</f>
        <v>24</v>
      </c>
      <c r="F18" s="21"/>
      <c r="G18" s="27" t="s">
        <v>5</v>
      </c>
      <c r="H18" s="14">
        <f>SUM(H14:H17)</f>
        <v>1386</v>
      </c>
      <c r="I18" s="15">
        <f>SUM(I14:I17)</f>
        <v>602</v>
      </c>
      <c r="J18" s="15">
        <f>SUM(J14:J17)</f>
        <v>1988</v>
      </c>
      <c r="K18" s="30">
        <f>IF(K17&lt;&gt;0,SUM(K14:K17),"")</f>
        <v>58</v>
      </c>
    </row>
    <row r="19" ht="13.5" customHeight="1" thickBot="1" thickTop="1"/>
    <row r="20" spans="1:11" ht="21" customHeight="1" thickTop="1">
      <c r="A20" s="7" t="s">
        <v>26</v>
      </c>
      <c r="B20" s="3"/>
      <c r="C20" s="3"/>
      <c r="D20" s="3"/>
      <c r="E20" s="4"/>
      <c r="G20" s="7" t="s">
        <v>27</v>
      </c>
      <c r="H20" s="3"/>
      <c r="I20" s="3"/>
      <c r="J20" s="3"/>
      <c r="K20" s="4"/>
    </row>
    <row r="21" spans="1:11" s="12" customFormat="1" ht="19.5" customHeight="1">
      <c r="A21" s="8" t="s">
        <v>0</v>
      </c>
      <c r="B21" s="9" t="s">
        <v>1</v>
      </c>
      <c r="C21" s="10" t="s">
        <v>2</v>
      </c>
      <c r="D21" s="10" t="s">
        <v>3</v>
      </c>
      <c r="E21" s="11" t="s">
        <v>4</v>
      </c>
      <c r="F21" s="16"/>
      <c r="G21" s="8" t="s">
        <v>0</v>
      </c>
      <c r="H21" s="9" t="s">
        <v>1</v>
      </c>
      <c r="I21" s="10" t="s">
        <v>2</v>
      </c>
      <c r="J21" s="10" t="s">
        <v>3</v>
      </c>
      <c r="K21" s="11" t="s">
        <v>4</v>
      </c>
    </row>
    <row r="22" spans="1:11" s="13" customFormat="1" ht="19.5" customHeight="1">
      <c r="A22" s="17" t="s">
        <v>51</v>
      </c>
      <c r="B22" s="18">
        <v>318</v>
      </c>
      <c r="C22" s="19">
        <v>140</v>
      </c>
      <c r="D22" s="20">
        <f>SUM(B22:C22)</f>
        <v>458</v>
      </c>
      <c r="E22" s="28">
        <v>14</v>
      </c>
      <c r="F22" s="21"/>
      <c r="G22" s="17" t="s">
        <v>61</v>
      </c>
      <c r="H22" s="18">
        <v>354</v>
      </c>
      <c r="I22" s="19">
        <v>156</v>
      </c>
      <c r="J22" s="20">
        <f>SUM(H22:I22)</f>
        <v>510</v>
      </c>
      <c r="K22" s="28">
        <v>8</v>
      </c>
    </row>
    <row r="23" spans="1:11" s="13" customFormat="1" ht="19.5" customHeight="1">
      <c r="A23" s="22" t="s">
        <v>52</v>
      </c>
      <c r="B23" s="23">
        <v>351</v>
      </c>
      <c r="C23" s="24">
        <v>129</v>
      </c>
      <c r="D23" s="25">
        <f>SUM(B23:C23)</f>
        <v>480</v>
      </c>
      <c r="E23" s="29">
        <v>11</v>
      </c>
      <c r="F23" s="21"/>
      <c r="G23" s="22" t="s">
        <v>62</v>
      </c>
      <c r="H23" s="23">
        <v>369</v>
      </c>
      <c r="I23" s="24">
        <v>150</v>
      </c>
      <c r="J23" s="25">
        <f>SUM(H23:I23)</f>
        <v>519</v>
      </c>
      <c r="K23" s="29">
        <v>11</v>
      </c>
    </row>
    <row r="24" spans="1:11" s="13" customFormat="1" ht="19.5" customHeight="1">
      <c r="A24" s="22" t="s">
        <v>53</v>
      </c>
      <c r="B24" s="23">
        <v>351</v>
      </c>
      <c r="C24" s="24">
        <v>162</v>
      </c>
      <c r="D24" s="25">
        <f>SUM(B24:C24)</f>
        <v>513</v>
      </c>
      <c r="E24" s="29">
        <v>12</v>
      </c>
      <c r="F24" s="21"/>
      <c r="G24" s="22" t="s">
        <v>63</v>
      </c>
      <c r="H24" s="23">
        <v>310</v>
      </c>
      <c r="I24" s="24">
        <v>141</v>
      </c>
      <c r="J24" s="25">
        <f>SUM(H24:I24)</f>
        <v>451</v>
      </c>
      <c r="K24" s="29">
        <v>16</v>
      </c>
    </row>
    <row r="25" spans="1:11" s="13" customFormat="1" ht="19.5" customHeight="1" thickBot="1">
      <c r="A25" s="26" t="s">
        <v>54</v>
      </c>
      <c r="B25" s="23">
        <v>353</v>
      </c>
      <c r="C25" s="24">
        <v>147</v>
      </c>
      <c r="D25" s="25">
        <f>SUM(B25:C25)</f>
        <v>500</v>
      </c>
      <c r="E25" s="29">
        <v>16</v>
      </c>
      <c r="F25" s="21"/>
      <c r="G25" s="26" t="s">
        <v>64</v>
      </c>
      <c r="H25" s="23">
        <v>334</v>
      </c>
      <c r="I25" s="24">
        <v>166</v>
      </c>
      <c r="J25" s="25">
        <f>SUM(H25:I25)</f>
        <v>500</v>
      </c>
      <c r="K25" s="29">
        <v>11</v>
      </c>
    </row>
    <row r="26" spans="1:11" s="13" customFormat="1" ht="19.5" customHeight="1" thickBot="1" thickTop="1">
      <c r="A26" s="27" t="s">
        <v>5</v>
      </c>
      <c r="B26" s="14">
        <f>SUM(B22:B25)</f>
        <v>1373</v>
      </c>
      <c r="C26" s="15">
        <f>SUM(C22:C25)</f>
        <v>578</v>
      </c>
      <c r="D26" s="15">
        <f>SUM(D22:D25)</f>
        <v>1951</v>
      </c>
      <c r="E26" s="30">
        <f>IF(E25&lt;&gt;0,SUM(E22:E25),"")</f>
        <v>53</v>
      </c>
      <c r="F26" s="21"/>
      <c r="G26" s="27" t="s">
        <v>5</v>
      </c>
      <c r="H26" s="14">
        <f>SUM(H22:H25)</f>
        <v>1367</v>
      </c>
      <c r="I26" s="15">
        <f>SUM(I22:I25)</f>
        <v>613</v>
      </c>
      <c r="J26" s="15">
        <f>SUM(J22:J25)</f>
        <v>1980</v>
      </c>
      <c r="K26" s="30">
        <f>IF(K25&lt;&gt;0,SUM(K22:K25),"")</f>
        <v>46</v>
      </c>
    </row>
    <row r="27" ht="13.5" customHeight="1" thickBot="1" thickTop="1"/>
    <row r="28" spans="1:11" ht="21" customHeight="1" thickTop="1">
      <c r="A28" s="7" t="s">
        <v>28</v>
      </c>
      <c r="B28" s="3"/>
      <c r="C28" s="3"/>
      <c r="D28" s="3"/>
      <c r="E28" s="4"/>
      <c r="G28" s="7" t="s">
        <v>21</v>
      </c>
      <c r="H28" s="3"/>
      <c r="I28" s="3"/>
      <c r="J28" s="3"/>
      <c r="K28" s="4"/>
    </row>
    <row r="29" spans="1:11" s="12" customFormat="1" ht="19.5" customHeight="1">
      <c r="A29" s="8" t="s">
        <v>0</v>
      </c>
      <c r="B29" s="9" t="s">
        <v>1</v>
      </c>
      <c r="C29" s="10" t="s">
        <v>2</v>
      </c>
      <c r="D29" s="10" t="s">
        <v>3</v>
      </c>
      <c r="E29" s="11" t="s">
        <v>4</v>
      </c>
      <c r="F29" s="16"/>
      <c r="G29" s="8" t="s">
        <v>0</v>
      </c>
      <c r="H29" s="9" t="s">
        <v>1</v>
      </c>
      <c r="I29" s="10" t="s">
        <v>2</v>
      </c>
      <c r="J29" s="10" t="s">
        <v>3</v>
      </c>
      <c r="K29" s="11" t="s">
        <v>4</v>
      </c>
    </row>
    <row r="30" spans="1:11" s="13" customFormat="1" ht="19.5" customHeight="1">
      <c r="A30" s="17" t="s">
        <v>65</v>
      </c>
      <c r="B30" s="18">
        <v>351</v>
      </c>
      <c r="C30" s="19">
        <v>169</v>
      </c>
      <c r="D30" s="20">
        <f>SUM(B30:C30)</f>
        <v>520</v>
      </c>
      <c r="E30" s="28">
        <v>14</v>
      </c>
      <c r="F30" s="21"/>
      <c r="G30" s="17" t="s">
        <v>39</v>
      </c>
      <c r="H30" s="18">
        <v>340</v>
      </c>
      <c r="I30" s="19">
        <v>161</v>
      </c>
      <c r="J30" s="20">
        <f>SUM(H30:I30)</f>
        <v>501</v>
      </c>
      <c r="K30" s="28">
        <v>11</v>
      </c>
    </row>
    <row r="31" spans="1:11" s="13" customFormat="1" ht="19.5" customHeight="1">
      <c r="A31" s="22" t="s">
        <v>47</v>
      </c>
      <c r="B31" s="23">
        <v>354</v>
      </c>
      <c r="C31" s="24">
        <v>186</v>
      </c>
      <c r="D31" s="25">
        <f>SUM(B31:C31)</f>
        <v>540</v>
      </c>
      <c r="E31" s="29">
        <v>2</v>
      </c>
      <c r="F31" s="21"/>
      <c r="G31" s="22" t="s">
        <v>40</v>
      </c>
      <c r="H31" s="23">
        <v>380</v>
      </c>
      <c r="I31" s="24">
        <v>182</v>
      </c>
      <c r="J31" s="25">
        <f>SUM(H31:I31)</f>
        <v>562</v>
      </c>
      <c r="K31" s="29">
        <v>5</v>
      </c>
    </row>
    <row r="32" spans="1:11" s="13" customFormat="1" ht="19.5" customHeight="1">
      <c r="A32" s="22" t="s">
        <v>48</v>
      </c>
      <c r="B32" s="23">
        <v>271</v>
      </c>
      <c r="C32" s="24">
        <v>97</v>
      </c>
      <c r="D32" s="25">
        <f>SUM(B32:C32)</f>
        <v>368</v>
      </c>
      <c r="E32" s="29">
        <v>23</v>
      </c>
      <c r="F32" s="21"/>
      <c r="G32" s="22" t="s">
        <v>41</v>
      </c>
      <c r="H32" s="23">
        <v>357</v>
      </c>
      <c r="I32" s="24">
        <v>157</v>
      </c>
      <c r="J32" s="25">
        <f>SUM(H32:I32)</f>
        <v>514</v>
      </c>
      <c r="K32" s="29">
        <v>6</v>
      </c>
    </row>
    <row r="33" spans="1:11" s="13" customFormat="1" ht="19.5" customHeight="1" thickBot="1">
      <c r="A33" s="26" t="s">
        <v>49</v>
      </c>
      <c r="B33" s="23">
        <v>383</v>
      </c>
      <c r="C33" s="24">
        <v>166</v>
      </c>
      <c r="D33" s="25">
        <f>SUM(B33:C33)</f>
        <v>549</v>
      </c>
      <c r="E33" s="29">
        <v>6</v>
      </c>
      <c r="F33" s="21"/>
      <c r="G33" s="26" t="s">
        <v>42</v>
      </c>
      <c r="H33" s="23">
        <v>352</v>
      </c>
      <c r="I33" s="24">
        <v>202</v>
      </c>
      <c r="J33" s="25">
        <f>SUM(H33:I33)</f>
        <v>554</v>
      </c>
      <c r="K33" s="29">
        <v>9</v>
      </c>
    </row>
    <row r="34" spans="1:11" s="13" customFormat="1" ht="19.5" customHeight="1" thickBot="1" thickTop="1">
      <c r="A34" s="27" t="s">
        <v>5</v>
      </c>
      <c r="B34" s="14">
        <f>SUM(B30:B33)</f>
        <v>1359</v>
      </c>
      <c r="C34" s="15">
        <f>SUM(C30:C33)</f>
        <v>618</v>
      </c>
      <c r="D34" s="15">
        <f>SUM(D30:D33)</f>
        <v>1977</v>
      </c>
      <c r="E34" s="30">
        <f>IF(E33&lt;&gt;0,SUM(E30:E33),"")</f>
        <v>45</v>
      </c>
      <c r="F34" s="21"/>
      <c r="G34" s="27" t="s">
        <v>5</v>
      </c>
      <c r="H34" s="14">
        <f>SUM(H30:H33)</f>
        <v>1429</v>
      </c>
      <c r="I34" s="15">
        <f>SUM(I30:I33)</f>
        <v>702</v>
      </c>
      <c r="J34" s="15">
        <f>SUM(J30:J33)</f>
        <v>2131</v>
      </c>
      <c r="K34" s="30">
        <f>IF(K33&lt;&gt;0,SUM(K30:K33),"")</f>
        <v>31</v>
      </c>
    </row>
    <row r="35" ht="13.5" customHeight="1" thickBot="1" thickTop="1"/>
    <row r="36" spans="1:11" ht="21" customHeight="1" thickTop="1">
      <c r="A36" s="7" t="s">
        <v>14</v>
      </c>
      <c r="B36" s="3"/>
      <c r="C36" s="3"/>
      <c r="D36" s="3"/>
      <c r="E36" s="4"/>
      <c r="G36" s="7" t="s">
        <v>20</v>
      </c>
      <c r="H36" s="3"/>
      <c r="I36" s="3"/>
      <c r="J36" s="3"/>
      <c r="K36" s="4"/>
    </row>
    <row r="37" spans="1:11" s="12" customFormat="1" ht="19.5" customHeight="1">
      <c r="A37" s="8" t="s">
        <v>0</v>
      </c>
      <c r="B37" s="9" t="s">
        <v>1</v>
      </c>
      <c r="C37" s="10" t="s">
        <v>2</v>
      </c>
      <c r="D37" s="10" t="s">
        <v>3</v>
      </c>
      <c r="E37" s="11" t="s">
        <v>4</v>
      </c>
      <c r="F37" s="16"/>
      <c r="G37" s="8" t="s">
        <v>0</v>
      </c>
      <c r="H37" s="9" t="s">
        <v>1</v>
      </c>
      <c r="I37" s="10" t="s">
        <v>2</v>
      </c>
      <c r="J37" s="10" t="s">
        <v>3</v>
      </c>
      <c r="K37" s="11" t="s">
        <v>4</v>
      </c>
    </row>
    <row r="38" spans="1:11" s="13" customFormat="1" ht="19.5" customHeight="1">
      <c r="A38" s="17" t="s">
        <v>66</v>
      </c>
      <c r="B38" s="18">
        <v>346</v>
      </c>
      <c r="C38" s="19">
        <v>162</v>
      </c>
      <c r="D38" s="20">
        <f>SUM(B38:C38)</f>
        <v>508</v>
      </c>
      <c r="E38" s="28">
        <v>6</v>
      </c>
      <c r="F38" s="21"/>
      <c r="G38" s="17" t="s">
        <v>70</v>
      </c>
      <c r="H38" s="18">
        <v>351</v>
      </c>
      <c r="I38" s="19">
        <v>189</v>
      </c>
      <c r="J38" s="20">
        <f>SUM(H38:I38)</f>
        <v>540</v>
      </c>
      <c r="K38" s="28">
        <v>3</v>
      </c>
    </row>
    <row r="39" spans="1:11" s="13" customFormat="1" ht="19.5" customHeight="1">
      <c r="A39" s="22" t="s">
        <v>67</v>
      </c>
      <c r="B39" s="23">
        <v>333</v>
      </c>
      <c r="C39" s="24">
        <v>134</v>
      </c>
      <c r="D39" s="25">
        <f>SUM(B39:C39)</f>
        <v>467</v>
      </c>
      <c r="E39" s="29">
        <v>14</v>
      </c>
      <c r="F39" s="21"/>
      <c r="G39" s="22" t="s">
        <v>71</v>
      </c>
      <c r="H39" s="23">
        <v>366</v>
      </c>
      <c r="I39" s="24">
        <v>211</v>
      </c>
      <c r="J39" s="25">
        <f>SUM(H39:I39)</f>
        <v>577</v>
      </c>
      <c r="K39" s="29">
        <v>0</v>
      </c>
    </row>
    <row r="40" spans="1:11" s="13" customFormat="1" ht="19.5" customHeight="1">
      <c r="A40" s="22" t="s">
        <v>68</v>
      </c>
      <c r="B40" s="23">
        <v>366</v>
      </c>
      <c r="C40" s="24">
        <v>162</v>
      </c>
      <c r="D40" s="25">
        <f>SUM(B40:C40)</f>
        <v>528</v>
      </c>
      <c r="E40" s="29">
        <v>11</v>
      </c>
      <c r="F40" s="21"/>
      <c r="G40" s="22" t="s">
        <v>72</v>
      </c>
      <c r="H40" s="23">
        <v>396</v>
      </c>
      <c r="I40" s="24">
        <v>208</v>
      </c>
      <c r="J40" s="25">
        <f>SUM(H40:I40)</f>
        <v>604</v>
      </c>
      <c r="K40" s="29">
        <v>4</v>
      </c>
    </row>
    <row r="41" spans="1:11" s="13" customFormat="1" ht="19.5" customHeight="1" thickBot="1">
      <c r="A41" s="26" t="s">
        <v>69</v>
      </c>
      <c r="B41" s="23">
        <v>371</v>
      </c>
      <c r="C41" s="24">
        <v>135</v>
      </c>
      <c r="D41" s="25">
        <f>SUM(B41:C41)</f>
        <v>506</v>
      </c>
      <c r="E41" s="29">
        <v>8</v>
      </c>
      <c r="F41" s="21"/>
      <c r="G41" s="26" t="s">
        <v>73</v>
      </c>
      <c r="H41" s="23">
        <v>349</v>
      </c>
      <c r="I41" s="24">
        <v>167</v>
      </c>
      <c r="J41" s="25">
        <f>SUM(H41:I41)</f>
        <v>516</v>
      </c>
      <c r="K41" s="29">
        <v>2</v>
      </c>
    </row>
    <row r="42" spans="1:11" s="13" customFormat="1" ht="19.5" customHeight="1" thickBot="1" thickTop="1">
      <c r="A42" s="27" t="s">
        <v>5</v>
      </c>
      <c r="B42" s="14">
        <f>SUM(B38:B41)</f>
        <v>1416</v>
      </c>
      <c r="C42" s="15">
        <f>SUM(C38:C41)</f>
        <v>593</v>
      </c>
      <c r="D42" s="15">
        <f>SUM(D38:D41)</f>
        <v>2009</v>
      </c>
      <c r="E42" s="30">
        <f>IF(E41&lt;&gt;0,SUM(E38:E41),"")</f>
        <v>39</v>
      </c>
      <c r="F42" s="21"/>
      <c r="G42" s="27" t="s">
        <v>5</v>
      </c>
      <c r="H42" s="14">
        <f>SUM(H38:H41)</f>
        <v>1462</v>
      </c>
      <c r="I42" s="15">
        <f>SUM(I38:I41)</f>
        <v>775</v>
      </c>
      <c r="J42" s="15">
        <f>SUM(J38:J41)</f>
        <v>2237</v>
      </c>
      <c r="K42" s="30">
        <f>IF(K41&lt;&gt;0,SUM(K38:K41),"")</f>
        <v>9</v>
      </c>
    </row>
    <row r="43" ht="13.5" customHeight="1" thickTop="1"/>
    <row r="44" ht="13.5" customHeight="1"/>
    <row r="45" ht="13.5" customHeight="1"/>
  </sheetData>
  <sheetProtection/>
  <mergeCells count="2">
    <mergeCell ref="A1:K1"/>
    <mergeCell ref="A2:K2"/>
  </mergeCells>
  <printOptions/>
  <pageMargins left="0.2755905511811024" right="0" top="0.3937007874015748" bottom="0.3937007874015748" header="0" footer="0"/>
  <pageSetup fitToHeight="1" fitToWidth="1" horizontalDpi="360" verticalDpi="36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120" zoomScaleNormal="120" zoomScalePageLayoutView="0" workbookViewId="0" topLeftCell="A1">
      <selection activeCell="A1" sqref="A1:G1"/>
    </sheetView>
  </sheetViews>
  <sheetFormatPr defaultColWidth="12.00390625" defaultRowHeight="12.75"/>
  <cols>
    <col min="1" max="1" width="5.75390625" style="31" customWidth="1"/>
    <col min="2" max="2" width="28.75390625" style="31" customWidth="1"/>
    <col min="3" max="3" width="30.00390625" style="31" bestFit="1" customWidth="1"/>
    <col min="4" max="6" width="9.75390625" style="31" customWidth="1"/>
    <col min="7" max="7" width="7.75390625" style="31" customWidth="1"/>
    <col min="8" max="16384" width="12.00390625" style="31" customWidth="1"/>
  </cols>
  <sheetData>
    <row r="1" spans="1:7" s="32" customFormat="1" ht="21" customHeight="1">
      <c r="A1" s="53" t="s">
        <v>29</v>
      </c>
      <c r="B1" s="53"/>
      <c r="C1" s="53"/>
      <c r="D1" s="53"/>
      <c r="E1" s="53"/>
      <c r="F1" s="53"/>
      <c r="G1" s="53"/>
    </row>
    <row r="2" spans="1:7" s="32" customFormat="1" ht="21" customHeight="1">
      <c r="A2" s="53" t="s">
        <v>15</v>
      </c>
      <c r="B2" s="53"/>
      <c r="C2" s="53"/>
      <c r="D2" s="53"/>
      <c r="E2" s="53"/>
      <c r="F2" s="53"/>
      <c r="G2" s="53"/>
    </row>
    <row r="3" spans="1:7" s="32" customFormat="1" ht="12" customHeight="1">
      <c r="A3" s="33"/>
      <c r="B3" s="33"/>
      <c r="C3" s="33"/>
      <c r="D3" s="33"/>
      <c r="E3" s="33"/>
      <c r="F3" s="33"/>
      <c r="G3" s="33"/>
    </row>
    <row r="4" spans="1:7" s="32" customFormat="1" ht="24" customHeight="1">
      <c r="A4" s="54" t="s">
        <v>17</v>
      </c>
      <c r="B4" s="54"/>
      <c r="C4" s="54"/>
      <c r="D4" s="54"/>
      <c r="E4" s="54"/>
      <c r="F4" s="54"/>
      <c r="G4" s="54"/>
    </row>
    <row r="5" spans="1:7" s="32" customFormat="1" ht="12" customHeight="1">
      <c r="A5" s="34"/>
      <c r="B5" s="34"/>
      <c r="C5" s="34"/>
      <c r="D5" s="34"/>
      <c r="E5" s="34"/>
      <c r="F5" s="34"/>
      <c r="G5" s="34"/>
    </row>
    <row r="6" spans="1:7" s="32" customFormat="1" ht="21" customHeight="1" thickBot="1">
      <c r="A6" s="35" t="s">
        <v>10</v>
      </c>
      <c r="B6" s="35" t="s">
        <v>22</v>
      </c>
      <c r="C6" s="35" t="s">
        <v>11</v>
      </c>
      <c r="D6" s="35" t="s">
        <v>7</v>
      </c>
      <c r="E6" s="35" t="s">
        <v>2</v>
      </c>
      <c r="F6" s="35" t="s">
        <v>9</v>
      </c>
      <c r="G6" s="35" t="s">
        <v>12</v>
      </c>
    </row>
    <row r="7" spans="1:7" s="32" customFormat="1" ht="18" customHeight="1">
      <c r="A7" s="36">
        <v>1</v>
      </c>
      <c r="B7" s="37" t="str">
        <f>Mannschaften!G40</f>
        <v> MORITZ Kata</v>
      </c>
      <c r="C7" s="38" t="str">
        <f>Mannschaften!G36</f>
        <v>SK  Wessely  Neunkirchen</v>
      </c>
      <c r="D7" s="40">
        <f>Mannschaften!H40</f>
        <v>396</v>
      </c>
      <c r="E7" s="40">
        <f>Mannschaften!I40</f>
        <v>208</v>
      </c>
      <c r="F7" s="50">
        <f>Mannschaften!J40</f>
        <v>604</v>
      </c>
      <c r="G7" s="39">
        <f>Mannschaften!K40</f>
        <v>4</v>
      </c>
    </row>
    <row r="8" spans="1:7" s="32" customFormat="1" ht="18" customHeight="1">
      <c r="A8" s="36">
        <v>2</v>
      </c>
      <c r="B8" s="37" t="str">
        <f>Mannschaften!G39</f>
        <v> HORVATH Sarolta</v>
      </c>
      <c r="C8" s="38" t="str">
        <f>Mannschaften!G36</f>
        <v>SK  Wessely  Neunkirchen</v>
      </c>
      <c r="D8" s="40">
        <f>Mannschaften!H39</f>
        <v>366</v>
      </c>
      <c r="E8" s="40">
        <f>Mannschaften!I39</f>
        <v>211</v>
      </c>
      <c r="F8" s="50">
        <f>Mannschaften!J39</f>
        <v>577</v>
      </c>
      <c r="G8" s="39">
        <f>Mannschaften!K39</f>
        <v>0</v>
      </c>
    </row>
    <row r="9" spans="1:7" s="32" customFormat="1" ht="18" customHeight="1">
      <c r="A9" s="36">
        <v>3</v>
      </c>
      <c r="B9" s="37" t="str">
        <f>Mannschaften!A7</f>
        <v> KOZAK  Elisabeth</v>
      </c>
      <c r="C9" s="38" t="str">
        <f>Mannschaften!A4</f>
        <v>KSV  Wien</v>
      </c>
      <c r="D9" s="40">
        <f>Mannschaften!B7</f>
        <v>366</v>
      </c>
      <c r="E9" s="40">
        <f>Mannschaften!C7</f>
        <v>199</v>
      </c>
      <c r="F9" s="50">
        <f>Mannschaften!D7</f>
        <v>565</v>
      </c>
      <c r="G9" s="39">
        <f>Mannschaften!E7</f>
        <v>4</v>
      </c>
    </row>
    <row r="10" spans="1:7" s="32" customFormat="1" ht="18" customHeight="1">
      <c r="A10" s="36">
        <v>4</v>
      </c>
      <c r="B10" s="37" t="str">
        <f>Mannschaften!A9</f>
        <v> NEUBAUER  Nathalie</v>
      </c>
      <c r="C10" s="38" t="str">
        <f>Mannschaften!A4</f>
        <v>KSV  Wien</v>
      </c>
      <c r="D10" s="40">
        <f>Mannschaften!B9</f>
        <v>367</v>
      </c>
      <c r="E10" s="40">
        <f>Mannschaften!C9</f>
        <v>198</v>
      </c>
      <c r="F10" s="50">
        <f>Mannschaften!D9</f>
        <v>565</v>
      </c>
      <c r="G10" s="39">
        <f>Mannschaften!E9</f>
        <v>9</v>
      </c>
    </row>
    <row r="11" spans="1:7" s="32" customFormat="1" ht="18" customHeight="1">
      <c r="A11" s="36">
        <v>5</v>
      </c>
      <c r="B11" s="37" t="str">
        <f>Mannschaften!G31</f>
        <v> WATZ  Beatrice</v>
      </c>
      <c r="C11" s="38" t="str">
        <f>Mannschaften!G28</f>
        <v>1. KSK  -  Nachwuchs</v>
      </c>
      <c r="D11" s="40">
        <f>Mannschaften!H31</f>
        <v>380</v>
      </c>
      <c r="E11" s="40">
        <f>Mannschaften!I31</f>
        <v>182</v>
      </c>
      <c r="F11" s="50">
        <f>Mannschaften!J31</f>
        <v>562</v>
      </c>
      <c r="G11" s="39">
        <f>Mannschaften!K31</f>
        <v>5</v>
      </c>
    </row>
    <row r="12" spans="1:7" s="32" customFormat="1" ht="18" customHeight="1">
      <c r="A12" s="36">
        <v>6</v>
      </c>
      <c r="B12" s="37" t="str">
        <f>Mannschaften!G33</f>
        <v> STANGL  Denise</v>
      </c>
      <c r="C12" s="38" t="str">
        <f>Mannschaften!G28</f>
        <v>1. KSK  -  Nachwuchs</v>
      </c>
      <c r="D12" s="40">
        <f>Mannschaften!H33</f>
        <v>352</v>
      </c>
      <c r="E12" s="40">
        <f>Mannschaften!I33</f>
        <v>202</v>
      </c>
      <c r="F12" s="50">
        <f>Mannschaften!J33</f>
        <v>554</v>
      </c>
      <c r="G12" s="39">
        <f>Mannschaften!K33</f>
        <v>9</v>
      </c>
    </row>
    <row r="13" spans="1:7" s="32" customFormat="1" ht="18" customHeight="1">
      <c r="A13" s="36">
        <v>7</v>
      </c>
      <c r="B13" s="37" t="str">
        <f>Mannschaften!A15</f>
        <v> MICANOVA  Katarina</v>
      </c>
      <c r="C13" s="38" t="str">
        <f>Mannschaften!A12</f>
        <v>1. KSK Gem. Alutech Wr. N.  1</v>
      </c>
      <c r="D13" s="40">
        <f>Mannschaften!B15</f>
        <v>350</v>
      </c>
      <c r="E13" s="40">
        <f>Mannschaften!C15</f>
        <v>202</v>
      </c>
      <c r="F13" s="50">
        <f>Mannschaften!D15</f>
        <v>552</v>
      </c>
      <c r="G13" s="39">
        <f>Mannschaften!E15</f>
        <v>0</v>
      </c>
    </row>
    <row r="14" spans="1:7" s="32" customFormat="1" ht="18" customHeight="1">
      <c r="A14" s="36">
        <v>8</v>
      </c>
      <c r="B14" s="37" t="str">
        <f>Mannschaften!G6</f>
        <v> WEISS  Romana</v>
      </c>
      <c r="C14" s="38" t="str">
        <f>Mannschaften!G4</f>
        <v>1. KSK Gem. Alutech Wr. N.  2</v>
      </c>
      <c r="D14" s="40">
        <f>Mannschaften!H6</f>
        <v>382</v>
      </c>
      <c r="E14" s="40">
        <f>Mannschaften!I6</f>
        <v>168</v>
      </c>
      <c r="F14" s="50">
        <f>Mannschaften!J6</f>
        <v>550</v>
      </c>
      <c r="G14" s="39">
        <f>Mannschaften!K6</f>
        <v>7</v>
      </c>
    </row>
    <row r="15" spans="1:7" s="32" customFormat="1" ht="18" customHeight="1">
      <c r="A15" s="36">
        <v>9</v>
      </c>
      <c r="B15" s="37" t="str">
        <f>Mannschaften!A33</f>
        <v> HAIS  Rosa</v>
      </c>
      <c r="C15" s="38" t="str">
        <f>Mannschaften!A28</f>
        <v>Team  Landesklinikum</v>
      </c>
      <c r="D15" s="40">
        <f>Mannschaften!B33</f>
        <v>383</v>
      </c>
      <c r="E15" s="40">
        <f>Mannschaften!C33</f>
        <v>166</v>
      </c>
      <c r="F15" s="50">
        <f>Mannschaften!D33</f>
        <v>549</v>
      </c>
      <c r="G15" s="39">
        <f>Mannschaften!E33</f>
        <v>6</v>
      </c>
    </row>
    <row r="16" spans="1:7" s="32" customFormat="1" ht="18" customHeight="1">
      <c r="A16" s="36">
        <v>10</v>
      </c>
      <c r="B16" s="37" t="str">
        <f>Mannschaften!G8</f>
        <v> DUDESCHECK  Sabine</v>
      </c>
      <c r="C16" s="38" t="str">
        <f>Mannschaften!G4</f>
        <v>1. KSK Gem. Alutech Wr. N.  2</v>
      </c>
      <c r="D16" s="40">
        <f>Mannschaften!H8</f>
        <v>392</v>
      </c>
      <c r="E16" s="40">
        <f>Mannschaften!I8</f>
        <v>149</v>
      </c>
      <c r="F16" s="50">
        <f>Mannschaften!J8</f>
        <v>541</v>
      </c>
      <c r="G16" s="39">
        <f>Mannschaften!K8</f>
        <v>10</v>
      </c>
    </row>
    <row r="17" spans="1:7" s="32" customFormat="1" ht="18" customHeight="1">
      <c r="A17" s="36">
        <v>11</v>
      </c>
      <c r="B17" s="37" t="str">
        <f>Mannschaften!G38</f>
        <v> GENSER Gabi</v>
      </c>
      <c r="C17" s="38" t="str">
        <f>Mannschaften!G36</f>
        <v>SK  Wessely  Neunkirchen</v>
      </c>
      <c r="D17" s="40">
        <f>Mannschaften!H38</f>
        <v>351</v>
      </c>
      <c r="E17" s="40">
        <f>Mannschaften!I38</f>
        <v>189</v>
      </c>
      <c r="F17" s="50">
        <f>Mannschaften!J38</f>
        <v>540</v>
      </c>
      <c r="G17" s="39">
        <f>Mannschaften!K38</f>
        <v>3</v>
      </c>
    </row>
    <row r="18" spans="1:7" ht="18" customHeight="1">
      <c r="A18" s="36">
        <v>12</v>
      </c>
      <c r="B18" s="37" t="str">
        <f>Mannschaften!A31</f>
        <v> STREBINGER  Silvana</v>
      </c>
      <c r="C18" s="38" t="str">
        <f>Mannschaften!A28</f>
        <v>Team  Landesklinikum</v>
      </c>
      <c r="D18" s="40">
        <f>Mannschaften!B31</f>
        <v>354</v>
      </c>
      <c r="E18" s="40">
        <f>Mannschaften!C31</f>
        <v>186</v>
      </c>
      <c r="F18" s="50">
        <f>Mannschaften!D31</f>
        <v>540</v>
      </c>
      <c r="G18" s="39">
        <f>Mannschaften!E31</f>
        <v>2</v>
      </c>
    </row>
    <row r="19" spans="1:7" ht="18" customHeight="1">
      <c r="A19" s="36">
        <v>13</v>
      </c>
      <c r="B19" s="37" t="str">
        <f>Mannschaften!A6</f>
        <v> TEMISTOKLE  Beate</v>
      </c>
      <c r="C19" s="38" t="str">
        <f>Mannschaften!A4</f>
        <v>KSV  Wien</v>
      </c>
      <c r="D19" s="40">
        <f>Mannschaften!B6</f>
        <v>352</v>
      </c>
      <c r="E19" s="40">
        <f>Mannschaften!C6</f>
        <v>184</v>
      </c>
      <c r="F19" s="50">
        <f>Mannschaften!D6</f>
        <v>536</v>
      </c>
      <c r="G19" s="39">
        <f>Mannschaften!E6</f>
        <v>2</v>
      </c>
    </row>
    <row r="20" spans="1:7" ht="18" customHeight="1">
      <c r="A20" s="36">
        <v>14</v>
      </c>
      <c r="B20" s="37" t="str">
        <f>Mannschaften!A40</f>
        <v> VERMEULEN Ingrid</v>
      </c>
      <c r="C20" s="38" t="str">
        <f>Mannschaften!A36</f>
        <v>KSV  Herzogenburg</v>
      </c>
      <c r="D20" s="40">
        <f>Mannschaften!B40</f>
        <v>366</v>
      </c>
      <c r="E20" s="40">
        <f>Mannschaften!C40</f>
        <v>162</v>
      </c>
      <c r="F20" s="50">
        <f>Mannschaften!D40</f>
        <v>528</v>
      </c>
      <c r="G20" s="39">
        <f>Mannschaften!E40</f>
        <v>11</v>
      </c>
    </row>
    <row r="21" spans="1:7" ht="18" customHeight="1">
      <c r="A21" s="36">
        <v>15</v>
      </c>
      <c r="B21" s="37" t="str">
        <f>Mannschaften!G7</f>
        <v> STREBINGER  Angela</v>
      </c>
      <c r="C21" s="38" t="str">
        <f>Mannschaften!G4</f>
        <v>1. KSK Gem. Alutech Wr. N.  2</v>
      </c>
      <c r="D21" s="40">
        <f>Mannschaften!H7</f>
        <v>364</v>
      </c>
      <c r="E21" s="40">
        <f>Mannschaften!I7</f>
        <v>160</v>
      </c>
      <c r="F21" s="50">
        <f>Mannschaften!J7</f>
        <v>524</v>
      </c>
      <c r="G21" s="39">
        <f>Mannschaften!K7</f>
        <v>10</v>
      </c>
    </row>
    <row r="22" spans="1:7" ht="18" customHeight="1">
      <c r="A22" s="36">
        <v>16</v>
      </c>
      <c r="B22" s="37" t="str">
        <f>Mannschaften!A8</f>
        <v> HORVATH  Renate</v>
      </c>
      <c r="C22" s="38" t="str">
        <f>Mannschaften!A4</f>
        <v>KSV  Wien</v>
      </c>
      <c r="D22" s="40">
        <f>Mannschaften!B8</f>
        <v>361</v>
      </c>
      <c r="E22" s="40">
        <f>Mannschaften!C8</f>
        <v>162</v>
      </c>
      <c r="F22" s="50">
        <f>Mannschaften!D8</f>
        <v>523</v>
      </c>
      <c r="G22" s="39">
        <f>Mannschaften!E8</f>
        <v>8</v>
      </c>
    </row>
    <row r="23" spans="1:7" ht="18" customHeight="1">
      <c r="A23" s="36">
        <v>17</v>
      </c>
      <c r="B23" s="37" t="str">
        <f>Mannschaften!A30</f>
        <v> STEINBAUER  Marieluise</v>
      </c>
      <c r="C23" s="38" t="str">
        <f>Mannschaften!A28</f>
        <v>Team  Landesklinikum</v>
      </c>
      <c r="D23" s="40">
        <f>Mannschaften!B30</f>
        <v>351</v>
      </c>
      <c r="E23" s="40">
        <f>Mannschaften!C30</f>
        <v>169</v>
      </c>
      <c r="F23" s="50">
        <f>Mannschaften!D30</f>
        <v>520</v>
      </c>
      <c r="G23" s="39">
        <f>Mannschaften!E30</f>
        <v>14</v>
      </c>
    </row>
    <row r="24" spans="1:7" ht="18" customHeight="1">
      <c r="A24" s="36">
        <v>18</v>
      </c>
      <c r="B24" s="37" t="str">
        <f>Mannschaften!G23</f>
        <v> KOGLBAUER  Christine</v>
      </c>
      <c r="C24" s="38" t="str">
        <f>Mannschaften!G20</f>
        <v>SPG  ATV/SKV  Wr. Neustadt</v>
      </c>
      <c r="D24" s="40">
        <f>Mannschaften!H23</f>
        <v>369</v>
      </c>
      <c r="E24" s="40">
        <f>Mannschaften!I23</f>
        <v>150</v>
      </c>
      <c r="F24" s="50">
        <f>Mannschaften!J23</f>
        <v>519</v>
      </c>
      <c r="G24" s="39">
        <f>Mannschaften!K23</f>
        <v>11</v>
      </c>
    </row>
    <row r="25" spans="1:7" ht="18" customHeight="1">
      <c r="A25" s="36">
        <v>19</v>
      </c>
      <c r="B25" s="37" t="str">
        <f>Mannschaften!G41</f>
        <v> WENDL Uschi</v>
      </c>
      <c r="C25" s="38" t="str">
        <f>Mannschaften!G36</f>
        <v>SK  Wessely  Neunkirchen</v>
      </c>
      <c r="D25" s="40">
        <f>Mannschaften!H41</f>
        <v>349</v>
      </c>
      <c r="E25" s="40">
        <f>Mannschaften!I41</f>
        <v>167</v>
      </c>
      <c r="F25" s="50">
        <f>Mannschaften!J41</f>
        <v>516</v>
      </c>
      <c r="G25" s="39">
        <f>Mannschaften!K41</f>
        <v>2</v>
      </c>
    </row>
    <row r="26" spans="1:7" ht="18" customHeight="1">
      <c r="A26" s="36">
        <v>20</v>
      </c>
      <c r="B26" s="37" t="str">
        <f>Mannschaften!G32</f>
        <v> MLCEK  Isabella</v>
      </c>
      <c r="C26" s="38" t="str">
        <f>Mannschaften!G28</f>
        <v>1. KSK  -  Nachwuchs</v>
      </c>
      <c r="D26" s="40">
        <f>Mannschaften!H32</f>
        <v>357</v>
      </c>
      <c r="E26" s="40">
        <f>Mannschaften!I32</f>
        <v>157</v>
      </c>
      <c r="F26" s="50">
        <f>Mannschaften!J32</f>
        <v>514</v>
      </c>
      <c r="G26" s="39">
        <f>Mannschaften!K32</f>
        <v>6</v>
      </c>
    </row>
    <row r="27" spans="1:7" ht="18" customHeight="1">
      <c r="A27" s="36">
        <v>21</v>
      </c>
      <c r="B27" s="37" t="str">
        <f>Mannschaften!A24</f>
        <v> MEYER  Jennifer</v>
      </c>
      <c r="C27" s="38" t="str">
        <f>Mannschaften!A20</f>
        <v>ESV  HW  Wr. Neustadt</v>
      </c>
      <c r="D27" s="40">
        <f>Mannschaften!B24</f>
        <v>351</v>
      </c>
      <c r="E27" s="40">
        <f>Mannschaften!C24</f>
        <v>162</v>
      </c>
      <c r="F27" s="50">
        <f>Mannschaften!D24</f>
        <v>513</v>
      </c>
      <c r="G27" s="39">
        <f>Mannschaften!E24</f>
        <v>12</v>
      </c>
    </row>
    <row r="28" spans="1:7" ht="18" customHeight="1">
      <c r="A28" s="36">
        <v>22</v>
      </c>
      <c r="B28" s="37" t="str">
        <f>Mannschaften!A17</f>
        <v> HEIGL  Brigitte</v>
      </c>
      <c r="C28" s="38" t="str">
        <f>Mannschaften!A12</f>
        <v>1. KSK Gem. Alutech Wr. N.  1</v>
      </c>
      <c r="D28" s="40">
        <f>Mannschaften!B17</f>
        <v>364</v>
      </c>
      <c r="E28" s="40">
        <f>Mannschaften!C17</f>
        <v>149</v>
      </c>
      <c r="F28" s="50">
        <f>Mannschaften!D17</f>
        <v>513</v>
      </c>
      <c r="G28" s="39">
        <f>Mannschaften!E17</f>
        <v>9</v>
      </c>
    </row>
    <row r="29" spans="1:7" ht="18" customHeight="1">
      <c r="A29" s="36">
        <v>23</v>
      </c>
      <c r="B29" s="37" t="s">
        <v>55</v>
      </c>
      <c r="C29" s="38" t="s">
        <v>56</v>
      </c>
      <c r="D29" s="40">
        <v>366</v>
      </c>
      <c r="E29" s="40">
        <v>146</v>
      </c>
      <c r="F29" s="50">
        <v>512</v>
      </c>
      <c r="G29" s="39">
        <v>11</v>
      </c>
    </row>
    <row r="30" spans="1:7" ht="18" customHeight="1">
      <c r="A30" s="36">
        <v>24</v>
      </c>
      <c r="B30" s="37" t="str">
        <f>Mannschaften!G22</f>
        <v> BLÜMEL  Angelika</v>
      </c>
      <c r="C30" s="38" t="str">
        <f>Mannschaften!G20</f>
        <v>SPG  ATV/SKV  Wr. Neustadt</v>
      </c>
      <c r="D30" s="40">
        <f>Mannschaften!H22</f>
        <v>354</v>
      </c>
      <c r="E30" s="40">
        <f>Mannschaften!I22</f>
        <v>156</v>
      </c>
      <c r="F30" s="50">
        <f>Mannschaften!J22</f>
        <v>510</v>
      </c>
      <c r="G30" s="39">
        <f>Mannschaften!K22</f>
        <v>8</v>
      </c>
    </row>
    <row r="31" spans="1:7" ht="18" customHeight="1">
      <c r="A31" s="36">
        <v>25</v>
      </c>
      <c r="B31" s="37" t="str">
        <f>Mannschaften!A38</f>
        <v> DOLEZAL Sissy</v>
      </c>
      <c r="C31" s="38" t="str">
        <f>Mannschaften!A36</f>
        <v>KSV  Herzogenburg</v>
      </c>
      <c r="D31" s="40">
        <f>Mannschaften!B38</f>
        <v>346</v>
      </c>
      <c r="E31" s="40">
        <f>Mannschaften!C38</f>
        <v>162</v>
      </c>
      <c r="F31" s="50">
        <f>Mannschaften!D38</f>
        <v>508</v>
      </c>
      <c r="G31" s="39">
        <f>Mannschaften!E38</f>
        <v>6</v>
      </c>
    </row>
    <row r="32" spans="1:7" ht="18" customHeight="1">
      <c r="A32" s="36">
        <v>26</v>
      </c>
      <c r="B32" s="37" t="str">
        <f>Mannschaften!A41</f>
        <v> BOBEK Ilse</v>
      </c>
      <c r="C32" s="38" t="str">
        <f>Mannschaften!A36</f>
        <v>KSV  Herzogenburg</v>
      </c>
      <c r="D32" s="40">
        <f>Mannschaften!B41</f>
        <v>371</v>
      </c>
      <c r="E32" s="40">
        <f>Mannschaften!C41</f>
        <v>135</v>
      </c>
      <c r="F32" s="50">
        <f>Mannschaften!D41</f>
        <v>506</v>
      </c>
      <c r="G32" s="39">
        <f>Mannschaften!E41</f>
        <v>8</v>
      </c>
    </row>
    <row r="33" spans="1:7" ht="18" customHeight="1">
      <c r="A33" s="36">
        <v>27</v>
      </c>
      <c r="B33" s="37" t="str">
        <f>Mannschaften!G30</f>
        <v> MARKL  Lena</v>
      </c>
      <c r="C33" s="38" t="str">
        <f>Mannschaften!G28</f>
        <v>1. KSK  -  Nachwuchs</v>
      </c>
      <c r="D33" s="40">
        <f>Mannschaften!H30</f>
        <v>340</v>
      </c>
      <c r="E33" s="40">
        <f>Mannschaften!I30</f>
        <v>161</v>
      </c>
      <c r="F33" s="50">
        <f>Mannschaften!J30</f>
        <v>501</v>
      </c>
      <c r="G33" s="39">
        <f>Mannschaften!K30</f>
        <v>11</v>
      </c>
    </row>
    <row r="34" spans="1:7" ht="18" customHeight="1">
      <c r="A34" s="36">
        <v>28</v>
      </c>
      <c r="B34" s="37" t="str">
        <f>Mannschaften!A16</f>
        <v> MILDNER  Monika</v>
      </c>
      <c r="C34" s="38" t="str">
        <f>Mannschaften!A12</f>
        <v>1. KSK Gem. Alutech Wr. N.  1</v>
      </c>
      <c r="D34" s="40">
        <f>Mannschaften!B16</f>
        <v>325</v>
      </c>
      <c r="E34" s="40">
        <f>Mannschaften!C16</f>
        <v>175</v>
      </c>
      <c r="F34" s="50">
        <f>Mannschaften!D16</f>
        <v>500</v>
      </c>
      <c r="G34" s="39">
        <f>Mannschaften!E16</f>
        <v>2</v>
      </c>
    </row>
    <row r="35" spans="1:7" ht="18" customHeight="1">
      <c r="A35" s="36">
        <v>29</v>
      </c>
      <c r="B35" s="37" t="str">
        <f>Mannschaften!G25</f>
        <v> WEIDINGER  Alexandra</v>
      </c>
      <c r="C35" s="38" t="str">
        <f>Mannschaften!G20</f>
        <v>SPG  ATV/SKV  Wr. Neustadt</v>
      </c>
      <c r="D35" s="40">
        <f>Mannschaften!H25</f>
        <v>334</v>
      </c>
      <c r="E35" s="40">
        <f>Mannschaften!I25</f>
        <v>166</v>
      </c>
      <c r="F35" s="50">
        <f>Mannschaften!J25</f>
        <v>500</v>
      </c>
      <c r="G35" s="39">
        <f>Mannschaften!K25</f>
        <v>11</v>
      </c>
    </row>
    <row r="36" spans="1:7" ht="18" customHeight="1">
      <c r="A36" s="36">
        <v>30</v>
      </c>
      <c r="B36" s="37" t="str">
        <f>Mannschaften!A25</f>
        <v> HAMMER  Monika</v>
      </c>
      <c r="C36" s="38" t="str">
        <f>Mannschaften!A20</f>
        <v>ESV  HW  Wr. Neustadt</v>
      </c>
      <c r="D36" s="40">
        <f>Mannschaften!B25</f>
        <v>353</v>
      </c>
      <c r="E36" s="40">
        <f>Mannschaften!C25</f>
        <v>147</v>
      </c>
      <c r="F36" s="50">
        <f>Mannschaften!D25</f>
        <v>500</v>
      </c>
      <c r="G36" s="39">
        <f>Mannschaften!E25</f>
        <v>16</v>
      </c>
    </row>
    <row r="37" spans="1:7" ht="18" customHeight="1">
      <c r="A37" s="36">
        <v>31</v>
      </c>
      <c r="B37" s="37" t="str">
        <f>Mannschaften!A14</f>
        <v> TSCHERNACH  Ingrid</v>
      </c>
      <c r="C37" s="38" t="str">
        <f>Mannschaften!A12</f>
        <v>1. KSK Gem. Alutech Wr. N.  1</v>
      </c>
      <c r="D37" s="40">
        <f>Mannschaften!B14</f>
        <v>380</v>
      </c>
      <c r="E37" s="40">
        <f>Mannschaften!C14</f>
        <v>120</v>
      </c>
      <c r="F37" s="50">
        <f>Mannschaften!D14</f>
        <v>500</v>
      </c>
      <c r="G37" s="39">
        <f>Mannschaften!E14</f>
        <v>13</v>
      </c>
    </row>
    <row r="38" spans="1:7" ht="18" customHeight="1">
      <c r="A38" s="36">
        <v>32</v>
      </c>
      <c r="B38" s="37" t="str">
        <f>Mannschaften!G17</f>
        <v> GLAVANITSCH  Emma</v>
      </c>
      <c r="C38" s="38" t="str">
        <f>Mannschaften!G12</f>
        <v>Union  Pöttsching</v>
      </c>
      <c r="D38" s="40">
        <f>Mannschaften!H17</f>
        <v>339</v>
      </c>
      <c r="E38" s="40">
        <f>Mannschaften!I17</f>
        <v>152</v>
      </c>
      <c r="F38" s="50">
        <f>Mannschaften!J17</f>
        <v>491</v>
      </c>
      <c r="G38" s="39">
        <f>Mannschaften!K17</f>
        <v>15</v>
      </c>
    </row>
    <row r="39" spans="1:7" ht="18" customHeight="1">
      <c r="A39" s="36">
        <v>33</v>
      </c>
      <c r="B39" s="37" t="str">
        <f>Mannschaften!G14</f>
        <v> GASCH  Elisabeth</v>
      </c>
      <c r="C39" s="38" t="str">
        <f>Mannschaften!G12</f>
        <v>Union  Pöttsching</v>
      </c>
      <c r="D39" s="40">
        <f>Mannschaften!H14</f>
        <v>336</v>
      </c>
      <c r="E39" s="40">
        <f>Mannschaften!I14</f>
        <v>153</v>
      </c>
      <c r="F39" s="50">
        <f>Mannschaften!J14</f>
        <v>489</v>
      </c>
      <c r="G39" s="39">
        <f>Mannschaften!K14</f>
        <v>8</v>
      </c>
    </row>
    <row r="40" spans="1:7" ht="18" customHeight="1">
      <c r="A40" s="36">
        <v>34</v>
      </c>
      <c r="B40" s="37" t="str">
        <f>Mannschaften!G16</f>
        <v> MATZKE  Birgit</v>
      </c>
      <c r="C40" s="38" t="str">
        <f>Mannschaften!G12</f>
        <v>Union  Pöttsching</v>
      </c>
      <c r="D40" s="40">
        <f>Mannschaften!H16</f>
        <v>348</v>
      </c>
      <c r="E40" s="40">
        <f>Mannschaften!I16</f>
        <v>136</v>
      </c>
      <c r="F40" s="50">
        <f>Mannschaften!J16</f>
        <v>484</v>
      </c>
      <c r="G40" s="39">
        <f>Mannschaften!K16</f>
        <v>21</v>
      </c>
    </row>
    <row r="41" spans="1:7" ht="18" customHeight="1">
      <c r="A41" s="36">
        <v>35</v>
      </c>
      <c r="B41" s="37" t="str">
        <f>Mannschaften!A23</f>
        <v> MEYER  Karin</v>
      </c>
      <c r="C41" s="38" t="str">
        <f>Mannschaften!A20</f>
        <v>ESV  HW  Wr. Neustadt</v>
      </c>
      <c r="D41" s="40">
        <f>Mannschaften!B23</f>
        <v>351</v>
      </c>
      <c r="E41" s="40">
        <f>Mannschaften!C23</f>
        <v>129</v>
      </c>
      <c r="F41" s="50">
        <f>Mannschaften!D23</f>
        <v>480</v>
      </c>
      <c r="G41" s="39">
        <f>Mannschaften!E23</f>
        <v>11</v>
      </c>
    </row>
    <row r="42" spans="1:7" ht="18" customHeight="1">
      <c r="A42" s="36">
        <v>36</v>
      </c>
      <c r="B42" s="37" t="str">
        <f>Mannschaften!A39</f>
        <v> SCHEICHEL Karin</v>
      </c>
      <c r="C42" s="38" t="str">
        <f>Mannschaften!A36</f>
        <v>KSV  Herzogenburg</v>
      </c>
      <c r="D42" s="40">
        <f>Mannschaften!B39</f>
        <v>333</v>
      </c>
      <c r="E42" s="40">
        <f>Mannschaften!C39</f>
        <v>134</v>
      </c>
      <c r="F42" s="50">
        <f>Mannschaften!D39</f>
        <v>467</v>
      </c>
      <c r="G42" s="39">
        <f>Mannschaften!E39</f>
        <v>14</v>
      </c>
    </row>
    <row r="43" spans="1:7" ht="18" customHeight="1">
      <c r="A43" s="36">
        <v>37</v>
      </c>
      <c r="B43" s="37" t="str">
        <f>Mannschaften!A22</f>
        <v> MILLION  Brigitte</v>
      </c>
      <c r="C43" s="38" t="str">
        <f>Mannschaften!A20</f>
        <v>ESV  HW  Wr. Neustadt</v>
      </c>
      <c r="D43" s="40">
        <f>Mannschaften!B22</f>
        <v>318</v>
      </c>
      <c r="E43" s="40">
        <f>Mannschaften!C22</f>
        <v>140</v>
      </c>
      <c r="F43" s="50">
        <f>Mannschaften!D22</f>
        <v>458</v>
      </c>
      <c r="G43" s="39">
        <f>Mannschaften!E22</f>
        <v>14</v>
      </c>
    </row>
    <row r="44" spans="1:7" ht="18" customHeight="1">
      <c r="A44" s="36">
        <v>38</v>
      </c>
      <c r="B44" s="37" t="str">
        <f>Mannschaften!G24</f>
        <v> VASITSCH  Irma</v>
      </c>
      <c r="C44" s="38" t="str">
        <f>Mannschaften!G20</f>
        <v>SPG  ATV/SKV  Wr. Neustadt</v>
      </c>
      <c r="D44" s="40">
        <f>Mannschaften!H24</f>
        <v>310</v>
      </c>
      <c r="E44" s="40">
        <f>Mannschaften!I24</f>
        <v>141</v>
      </c>
      <c r="F44" s="50">
        <f>Mannschaften!J24</f>
        <v>451</v>
      </c>
      <c r="G44" s="39">
        <f>Mannschaften!K24</f>
        <v>16</v>
      </c>
    </row>
    <row r="45" spans="1:7" ht="18" customHeight="1">
      <c r="A45" s="36">
        <v>39</v>
      </c>
      <c r="B45" s="37" t="str">
        <f>Mannschaften!G9</f>
        <v> WAPPEL  Gertraud</v>
      </c>
      <c r="C45" s="38" t="str">
        <f>Mannschaften!G4</f>
        <v>1. KSK Gem. Alutech Wr. N.  2</v>
      </c>
      <c r="D45" s="40">
        <f>Mannschaften!H9</f>
        <v>330</v>
      </c>
      <c r="E45" s="40">
        <f>Mannschaften!I9</f>
        <v>96</v>
      </c>
      <c r="F45" s="50">
        <f>Mannschaften!J9</f>
        <v>426</v>
      </c>
      <c r="G45" s="39">
        <f>Mannschaften!K9</f>
        <v>25</v>
      </c>
    </row>
    <row r="46" spans="1:7" ht="18" customHeight="1">
      <c r="A46" s="36">
        <v>40</v>
      </c>
      <c r="B46" s="37" t="str">
        <f>Mannschaften!A32</f>
        <v> BERGER  Katja</v>
      </c>
      <c r="C46" s="38" t="str">
        <f>Mannschaften!A28</f>
        <v>Team  Landesklinikum</v>
      </c>
      <c r="D46" s="40">
        <f>Mannschaften!B32</f>
        <v>271</v>
      </c>
      <c r="E46" s="40">
        <f>Mannschaften!C32</f>
        <v>97</v>
      </c>
      <c r="F46" s="50">
        <f>Mannschaften!D32</f>
        <v>368</v>
      </c>
      <c r="G46" s="39">
        <f>Mannschaften!E32</f>
        <v>23</v>
      </c>
    </row>
  </sheetData>
  <sheetProtection/>
  <mergeCells count="3">
    <mergeCell ref="A1:G1"/>
    <mergeCell ref="A2:G2"/>
    <mergeCell ref="A4:G4"/>
  </mergeCells>
  <conditionalFormatting sqref="G7:G46">
    <cfRule type="cellIs" priority="1" dxfId="9" operator="lessThan" stopIfTrue="1">
      <formula>2</formula>
    </cfRule>
    <cfRule type="cellIs" priority="2" dxfId="10" operator="greaterThanOrEqual" stopIfTrue="1">
      <formula>2</formula>
    </cfRule>
  </conditionalFormatting>
  <printOptions/>
  <pageMargins left="0.1968503937007874" right="0" top="0.1968503937007874" bottom="0" header="0" footer="0"/>
  <pageSetup fitToHeight="1" fitToWidth="1"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B1" sqref="B1:H1"/>
    </sheetView>
  </sheetViews>
  <sheetFormatPr defaultColWidth="11.00390625" defaultRowHeight="12.75"/>
  <cols>
    <col min="1" max="1" width="1.75390625" style="5" customWidth="1"/>
    <col min="2" max="2" width="5.25390625" style="5" bestFit="1" customWidth="1"/>
    <col min="3" max="3" width="50.875" style="5" customWidth="1"/>
    <col min="4" max="5" width="9.75390625" style="5" customWidth="1"/>
    <col min="6" max="6" width="10.75390625" style="5" customWidth="1"/>
    <col min="7" max="7" width="18.875" style="5" customWidth="1"/>
    <col min="8" max="8" width="6.75390625" style="5" customWidth="1"/>
    <col min="9" max="10" width="4.75390625" style="5" customWidth="1"/>
    <col min="11" max="12" width="5.25390625" style="5" customWidth="1"/>
    <col min="13" max="13" width="5.75390625" style="5" customWidth="1"/>
    <col min="14" max="14" width="3.125" style="5" customWidth="1"/>
    <col min="15" max="15" width="7.75390625" style="5" customWidth="1"/>
    <col min="16" max="16384" width="11.00390625" style="5" customWidth="1"/>
  </cols>
  <sheetData>
    <row r="1" spans="2:8" s="32" customFormat="1" ht="30" customHeight="1">
      <c r="B1" s="53" t="s">
        <v>29</v>
      </c>
      <c r="C1" s="53"/>
      <c r="D1" s="53"/>
      <c r="E1" s="53"/>
      <c r="F1" s="53"/>
      <c r="G1" s="53"/>
      <c r="H1" s="53"/>
    </row>
    <row r="2" spans="2:8" s="32" customFormat="1" ht="24">
      <c r="B2" s="53" t="s">
        <v>15</v>
      </c>
      <c r="C2" s="53"/>
      <c r="D2" s="53"/>
      <c r="E2" s="53"/>
      <c r="F2" s="53"/>
      <c r="G2" s="53"/>
      <c r="H2" s="53"/>
    </row>
    <row r="3" spans="2:8" s="32" customFormat="1" ht="21" customHeight="1">
      <c r="B3" s="41"/>
      <c r="C3" s="41"/>
      <c r="D3" s="41"/>
      <c r="E3" s="41"/>
      <c r="F3" s="41"/>
      <c r="G3" s="41"/>
      <c r="H3" s="42"/>
    </row>
    <row r="4" spans="2:8" s="32" customFormat="1" ht="24">
      <c r="B4" s="54" t="s">
        <v>18</v>
      </c>
      <c r="C4" s="54"/>
      <c r="D4" s="54"/>
      <c r="E4" s="54"/>
      <c r="F4" s="54"/>
      <c r="G4" s="54"/>
      <c r="H4" s="54"/>
    </row>
    <row r="5" spans="2:8" ht="18" customHeight="1">
      <c r="B5" s="6"/>
      <c r="C5" s="1"/>
      <c r="D5" s="1"/>
      <c r="E5" s="1"/>
      <c r="F5" s="1"/>
      <c r="G5" s="1"/>
      <c r="H5" s="1"/>
    </row>
    <row r="6" spans="1:8" ht="21" customHeight="1" thickBot="1">
      <c r="A6" s="2"/>
      <c r="B6" s="47" t="s">
        <v>6</v>
      </c>
      <c r="C6" s="47" t="s">
        <v>13</v>
      </c>
      <c r="D6" s="47" t="s">
        <v>7</v>
      </c>
      <c r="E6" s="48" t="s">
        <v>2</v>
      </c>
      <c r="F6" s="47" t="s">
        <v>3</v>
      </c>
      <c r="G6" s="47" t="s">
        <v>19</v>
      </c>
      <c r="H6" s="47" t="s">
        <v>8</v>
      </c>
    </row>
    <row r="7" spans="2:8" ht="30" customHeight="1">
      <c r="B7" s="43">
        <v>1</v>
      </c>
      <c r="C7" s="44" t="str">
        <f>Mannschaften!G36</f>
        <v>SK  Wessely  Neunkirchen</v>
      </c>
      <c r="D7" s="45">
        <f>Mannschaften!H42</f>
        <v>1462</v>
      </c>
      <c r="E7" s="45">
        <f>Mannschaften!I42</f>
        <v>775</v>
      </c>
      <c r="F7" s="45">
        <f>Mannschaften!J42</f>
        <v>2237</v>
      </c>
      <c r="G7" s="49">
        <f aca="true" t="shared" si="0" ref="G7:G16">F7/4</f>
        <v>559.25</v>
      </c>
      <c r="H7" s="46">
        <f>Mannschaften!K42</f>
        <v>9</v>
      </c>
    </row>
    <row r="8" spans="2:8" ht="30" customHeight="1">
      <c r="B8" s="43">
        <v>2</v>
      </c>
      <c r="C8" s="44" t="str">
        <f>Mannschaften!A4</f>
        <v>KSV  Wien</v>
      </c>
      <c r="D8" s="45">
        <f>Mannschaften!B10</f>
        <v>1446</v>
      </c>
      <c r="E8" s="45">
        <f>Mannschaften!C10</f>
        <v>743</v>
      </c>
      <c r="F8" s="45">
        <f>Mannschaften!D10</f>
        <v>2189</v>
      </c>
      <c r="G8" s="49">
        <f t="shared" si="0"/>
        <v>547.25</v>
      </c>
      <c r="H8" s="46">
        <f>Mannschaften!E10</f>
        <v>23</v>
      </c>
    </row>
    <row r="9" spans="2:8" ht="30" customHeight="1">
      <c r="B9" s="43">
        <v>3</v>
      </c>
      <c r="C9" s="44" t="str">
        <f>Mannschaften!G28</f>
        <v>1. KSK  -  Nachwuchs</v>
      </c>
      <c r="D9" s="45">
        <f>Mannschaften!H34</f>
        <v>1429</v>
      </c>
      <c r="E9" s="45">
        <f>Mannschaften!I34</f>
        <v>702</v>
      </c>
      <c r="F9" s="45">
        <f>Mannschaften!J34</f>
        <v>2131</v>
      </c>
      <c r="G9" s="49">
        <f t="shared" si="0"/>
        <v>532.75</v>
      </c>
      <c r="H9" s="46">
        <f>Mannschaften!K34</f>
        <v>31</v>
      </c>
    </row>
    <row r="10" spans="2:8" ht="30" customHeight="1">
      <c r="B10" s="43">
        <v>4</v>
      </c>
      <c r="C10" s="44" t="str">
        <f>Mannschaften!A12</f>
        <v>1. KSK Gem. Alutech Wr. N.  1</v>
      </c>
      <c r="D10" s="45">
        <f>Mannschaften!B18</f>
        <v>1419</v>
      </c>
      <c r="E10" s="45">
        <f>Mannschaften!C18</f>
        <v>646</v>
      </c>
      <c r="F10" s="45">
        <f>Mannschaften!D18</f>
        <v>2065</v>
      </c>
      <c r="G10" s="49">
        <f t="shared" si="0"/>
        <v>516.25</v>
      </c>
      <c r="H10" s="46">
        <f>Mannschaften!E18</f>
        <v>24</v>
      </c>
    </row>
    <row r="11" spans="2:8" ht="30" customHeight="1">
      <c r="B11" s="43">
        <v>5</v>
      </c>
      <c r="C11" s="44" t="str">
        <f>Mannschaften!G4</f>
        <v>1. KSK Gem. Alutech Wr. N.  2</v>
      </c>
      <c r="D11" s="45">
        <f>Mannschaften!H10</f>
        <v>1468</v>
      </c>
      <c r="E11" s="45">
        <f>Mannschaften!I10</f>
        <v>573</v>
      </c>
      <c r="F11" s="45">
        <f>Mannschaften!J10</f>
        <v>2041</v>
      </c>
      <c r="G11" s="49">
        <f t="shared" si="0"/>
        <v>510.25</v>
      </c>
      <c r="H11" s="46">
        <f>Mannschaften!K10</f>
        <v>52</v>
      </c>
    </row>
    <row r="12" spans="2:8" ht="30" customHeight="1">
      <c r="B12" s="43">
        <v>6</v>
      </c>
      <c r="C12" s="44" t="str">
        <f>Mannschaften!A36</f>
        <v>KSV  Herzogenburg</v>
      </c>
      <c r="D12" s="45">
        <f>Mannschaften!B42</f>
        <v>1416</v>
      </c>
      <c r="E12" s="45">
        <f>Mannschaften!C42</f>
        <v>593</v>
      </c>
      <c r="F12" s="45">
        <f>Mannschaften!D42</f>
        <v>2009</v>
      </c>
      <c r="G12" s="49">
        <f t="shared" si="0"/>
        <v>502.25</v>
      </c>
      <c r="H12" s="46">
        <f>Mannschaften!E42</f>
        <v>39</v>
      </c>
    </row>
    <row r="13" spans="2:8" ht="30" customHeight="1">
      <c r="B13" s="43">
        <v>7</v>
      </c>
      <c r="C13" s="44" t="str">
        <f>Mannschaften!G12</f>
        <v>Union  Pöttsching</v>
      </c>
      <c r="D13" s="45">
        <f>Mannschaften!H18</f>
        <v>1386</v>
      </c>
      <c r="E13" s="45">
        <f>Mannschaften!I18</f>
        <v>602</v>
      </c>
      <c r="F13" s="45">
        <f>Mannschaften!J18</f>
        <v>1988</v>
      </c>
      <c r="G13" s="49">
        <f t="shared" si="0"/>
        <v>497</v>
      </c>
      <c r="H13" s="46">
        <f>Mannschaften!K18</f>
        <v>58</v>
      </c>
    </row>
    <row r="14" spans="2:8" ht="30" customHeight="1">
      <c r="B14" s="43">
        <v>8</v>
      </c>
      <c r="C14" s="44" t="str">
        <f>Mannschaften!G20</f>
        <v>SPG  ATV/SKV  Wr. Neustadt</v>
      </c>
      <c r="D14" s="45">
        <f>Mannschaften!H26</f>
        <v>1367</v>
      </c>
      <c r="E14" s="45">
        <f>Mannschaften!I26</f>
        <v>613</v>
      </c>
      <c r="F14" s="45">
        <f>Mannschaften!J26</f>
        <v>1980</v>
      </c>
      <c r="G14" s="49">
        <f t="shared" si="0"/>
        <v>495</v>
      </c>
      <c r="H14" s="46">
        <f>Mannschaften!K26</f>
        <v>46</v>
      </c>
    </row>
    <row r="15" spans="2:8" ht="30" customHeight="1">
      <c r="B15" s="43">
        <v>9</v>
      </c>
      <c r="C15" s="44" t="str">
        <f>Mannschaften!A28</f>
        <v>Team  Landesklinikum</v>
      </c>
      <c r="D15" s="45">
        <f>Mannschaften!B34</f>
        <v>1359</v>
      </c>
      <c r="E15" s="45">
        <f>Mannschaften!C34</f>
        <v>618</v>
      </c>
      <c r="F15" s="45">
        <f>Mannschaften!D34</f>
        <v>1977</v>
      </c>
      <c r="G15" s="49">
        <f t="shared" si="0"/>
        <v>494.25</v>
      </c>
      <c r="H15" s="46">
        <f>Mannschaften!E34</f>
        <v>45</v>
      </c>
    </row>
    <row r="16" spans="2:8" ht="30" customHeight="1">
      <c r="B16" s="43">
        <v>10</v>
      </c>
      <c r="C16" s="44" t="str">
        <f>Mannschaften!A20</f>
        <v>ESV  HW  Wr. Neustadt</v>
      </c>
      <c r="D16" s="45">
        <f>Mannschaften!B26</f>
        <v>1373</v>
      </c>
      <c r="E16" s="45">
        <f>Mannschaften!C26</f>
        <v>578</v>
      </c>
      <c r="F16" s="45">
        <f>Mannschaften!D26</f>
        <v>1951</v>
      </c>
      <c r="G16" s="49">
        <f t="shared" si="0"/>
        <v>487.75</v>
      </c>
      <c r="H16" s="46">
        <f>Mannschaften!E26</f>
        <v>53</v>
      </c>
    </row>
  </sheetData>
  <sheetProtection/>
  <mergeCells count="3">
    <mergeCell ref="B4:H4"/>
    <mergeCell ref="B1:H1"/>
    <mergeCell ref="B2:H2"/>
  </mergeCells>
  <conditionalFormatting sqref="F6:G6">
    <cfRule type="cellIs" priority="1" dxfId="11" operator="between" stopIfTrue="1">
      <formula>0</formula>
      <formula>2399</formula>
    </cfRule>
    <cfRule type="cellIs" priority="2" dxfId="9" operator="between" stopIfTrue="1">
      <formula>2400</formula>
      <formula>2699</formula>
    </cfRule>
    <cfRule type="cellIs" priority="3" dxfId="12" operator="between" stopIfTrue="1">
      <formula>2700</formula>
      <formula>5000</formula>
    </cfRule>
  </conditionalFormatting>
  <conditionalFormatting sqref="D6">
    <cfRule type="cellIs" priority="4" dxfId="11" operator="between" stopIfTrue="1">
      <formula>0</formula>
      <formula>1799</formula>
    </cfRule>
    <cfRule type="cellIs" priority="5" dxfId="9" operator="between" stopIfTrue="1">
      <formula>1800</formula>
      <formula>3000</formula>
    </cfRule>
  </conditionalFormatting>
  <conditionalFormatting sqref="E6">
    <cfRule type="cellIs" priority="6" dxfId="11" operator="between" stopIfTrue="1">
      <formula>0</formula>
      <formula>899</formula>
    </cfRule>
    <cfRule type="cellIs" priority="7" dxfId="9" operator="between" stopIfTrue="1">
      <formula>900</formula>
      <formula>1800</formula>
    </cfRule>
  </conditionalFormatting>
  <printOptions/>
  <pageMargins left="0.5905511811023623" right="0.1968503937007874" top="0.7874015748031497" bottom="0" header="0" footer="0"/>
  <pageSetup horizontalDpi="360" verticalDpi="36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 und Puppi</dc:creator>
  <cp:keywords/>
  <dc:description/>
  <cp:lastModifiedBy>Weisz Reinhard</cp:lastModifiedBy>
  <cp:lastPrinted>2012-09-05T15:53:07Z</cp:lastPrinted>
  <dcterms:created xsi:type="dcterms:W3CDTF">2003-11-13T12:53:46Z</dcterms:created>
  <dcterms:modified xsi:type="dcterms:W3CDTF">2012-09-05T15:53:27Z</dcterms:modified>
  <cp:category/>
  <cp:version/>
  <cp:contentType/>
  <cp:contentStatus/>
</cp:coreProperties>
</file>